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CAPACITY PODCAST\"/>
    </mc:Choice>
  </mc:AlternateContent>
  <xr:revisionPtr revIDLastSave="0" documentId="13_ncr:1_{B9A35F46-6505-4425-AA70-CB94C4515A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H14" i="1"/>
  <c r="H11" i="1"/>
  <c r="H6" i="1"/>
  <c r="C27" i="1" l="1"/>
  <c r="C24" i="1"/>
  <c r="C19" i="1"/>
  <c r="C5" i="1" l="1"/>
  <c r="C10" i="1" l="1"/>
  <c r="B48" i="1" l="1"/>
  <c r="B50" i="1" s="1"/>
  <c r="J48" i="1" l="1"/>
  <c r="I48" i="1"/>
  <c r="K48" i="1" l="1"/>
  <c r="I7" i="1"/>
  <c r="I12" i="1" l="1"/>
  <c r="I11" i="1"/>
  <c r="I10" i="1"/>
  <c r="I8" i="1"/>
  <c r="I6" i="1"/>
  <c r="D41" i="1" l="1"/>
  <c r="D9" i="1" l="1"/>
  <c r="D47" i="1" l="1"/>
  <c r="D46" i="1"/>
  <c r="D45" i="1"/>
  <c r="D44" i="1"/>
  <c r="D43" i="1"/>
  <c r="D42" i="1"/>
  <c r="F41" i="1"/>
  <c r="D40" i="1"/>
  <c r="D39" i="1"/>
  <c r="D38" i="1"/>
  <c r="D37" i="1"/>
  <c r="D36" i="1"/>
  <c r="D35" i="1"/>
  <c r="D34" i="1"/>
  <c r="D33" i="1"/>
  <c r="D32" i="1"/>
  <c r="F40" i="1" l="1"/>
  <c r="F32" i="1"/>
  <c r="F42" i="1"/>
  <c r="F33" i="1"/>
  <c r="F47" i="1"/>
  <c r="F46" i="1"/>
  <c r="F45" i="1"/>
  <c r="F44" i="1"/>
  <c r="F43" i="1"/>
  <c r="F39" i="1"/>
  <c r="F38" i="1"/>
  <c r="F37" i="1"/>
  <c r="F35" i="1"/>
  <c r="F36" i="1"/>
  <c r="F34" i="1"/>
  <c r="C48" i="1"/>
  <c r="D31" i="1" l="1"/>
  <c r="C50" i="1" l="1"/>
  <c r="D48" i="1" l="1"/>
  <c r="F48" i="1" l="1"/>
  <c r="D11" i="1"/>
  <c r="F31" i="1" l="1"/>
  <c r="D7" i="1" l="1"/>
  <c r="D6" i="1"/>
  <c r="D5" i="1"/>
  <c r="C13" i="1"/>
  <c r="I14" i="1" s="1"/>
  <c r="D10" i="1" l="1"/>
  <c r="D13" i="1"/>
</calcChain>
</file>

<file path=xl/sharedStrings.xml><?xml version="1.0" encoding="utf-8"?>
<sst xmlns="http://schemas.openxmlformats.org/spreadsheetml/2006/main" count="102" uniqueCount="44">
  <si>
    <t xml:space="preserve">DATE : </t>
  </si>
  <si>
    <t xml:space="preserve">TOTAL TRUCKS </t>
  </si>
  <si>
    <t xml:space="preserve">VANS </t>
  </si>
  <si>
    <t>REEFERS</t>
  </si>
  <si>
    <t>VAN</t>
  </si>
  <si>
    <t xml:space="preserve">REEFER </t>
  </si>
  <si>
    <t>RATIO Trucks to Loads</t>
  </si>
  <si>
    <t xml:space="preserve">CHANGE </t>
  </si>
  <si>
    <t xml:space="preserve"> </t>
  </si>
  <si>
    <t>CAPACITY PODCAST</t>
  </si>
  <si>
    <t xml:space="preserve">AROUND THE COUNTRY </t>
  </si>
  <si>
    <t xml:space="preserve">LOADS </t>
  </si>
  <si>
    <t xml:space="preserve">TRUCKS </t>
  </si>
  <si>
    <t xml:space="preserve">RATIO </t>
  </si>
  <si>
    <t xml:space="preserve">ATLANTA </t>
  </si>
  <si>
    <t xml:space="preserve">BOSTON </t>
  </si>
  <si>
    <t xml:space="preserve">CHICAGO </t>
  </si>
  <si>
    <t>DALLAS</t>
  </si>
  <si>
    <t>LOS ANGELES</t>
  </si>
  <si>
    <t xml:space="preserve">ST LOUIS </t>
  </si>
  <si>
    <t xml:space="preserve">CHARLOTTE </t>
  </si>
  <si>
    <t>MINNEAPOLIS</t>
  </si>
  <si>
    <t xml:space="preserve">LAREDO </t>
  </si>
  <si>
    <t>HOUSTON</t>
  </si>
  <si>
    <t xml:space="preserve">SEATTLE </t>
  </si>
  <si>
    <t xml:space="preserve">SACRAMENTO </t>
  </si>
  <si>
    <t>DENVER</t>
  </si>
  <si>
    <t xml:space="preserve">TOTAL LOADS </t>
  </si>
  <si>
    <t xml:space="preserve">NAT'L TOTAL </t>
  </si>
  <si>
    <t xml:space="preserve">VARIANCE </t>
  </si>
  <si>
    <t xml:space="preserve">DETROIT </t>
  </si>
  <si>
    <t>MEMPHIS</t>
  </si>
  <si>
    <t>COLUMBUS</t>
  </si>
  <si>
    <t xml:space="preserve">LAST YEAR </t>
  </si>
  <si>
    <t>LAKELAND FL</t>
  </si>
  <si>
    <t>MIAMI</t>
  </si>
  <si>
    <t>TORONTO</t>
  </si>
  <si>
    <t xml:space="preserve">YESTERDAY </t>
  </si>
  <si>
    <t>3.9.21</t>
  </si>
  <si>
    <t xml:space="preserve">TUES </t>
  </si>
  <si>
    <t xml:space="preserve">WED </t>
  </si>
  <si>
    <t>3.10.21</t>
  </si>
  <si>
    <t>WEDNESDAY</t>
  </si>
  <si>
    <t>3.11.20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</si>
</sst>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2" fontId="0" fillId="0" borderId="1" xfId="0" applyNumberFormat="1" applyBorder="1"/>
    <xf numFmtId="0" fontId="0" fillId="3" borderId="1" xfId="0" applyFill="1" applyBorder="1"/>
    <xf numFmtId="0" fontId="0" fillId="0" borderId="1" xfId="0" applyBorder="1"/>
    <xf numFmtId="0" fontId="0" fillId="0" borderId="1" xfId="0" applyBorder="1"/>
    <xf numFmtId="0" fontId="0" fillId="2" borderId="1" xfId="0" applyFill="1" applyBorder="1"/>
    <xf numFmtId="2" fontId="0" fillId="4" borderId="1" xfId="0" applyNumberFormat="1" applyFill="1" applyBorder="1"/>
    <xf numFmtId="2" fontId="0" fillId="5" borderId="1" xfId="0" applyNumberFormat="1" applyFill="1" applyBorder="1"/>
    <xf numFmtId="0" fontId="0" fillId="0" borderId="0" xfId="0" applyFill="1" applyBorder="1"/>
    <xf numFmtId="2" fontId="0" fillId="0" borderId="1" xfId="0" applyNumberFormat="1" applyFill="1" applyBorder="1"/>
    <xf numFmtId="0" fontId="0" fillId="6" borderId="1" xfId="0" applyFill="1" applyBorder="1"/>
    <xf numFmtId="2" fontId="0" fillId="7" borderId="1" xfId="0" applyNumberFormat="1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workbookViewId="0">
      <selection activeCell="H30" sqref="H30:K47"/>
    </sheetView>
  </sheetViews>
  <sheetFormatPr defaultRowHeight="15" x14ac:dyDescent="0.25"/>
  <cols>
    <col min="1" max="1" width="23.5703125" customWidth="1"/>
    <col min="2" max="2" width="12.140625" customWidth="1"/>
    <col min="3" max="3" width="12.28515625" customWidth="1"/>
    <col min="4" max="4" width="10.5703125" bestFit="1" customWidth="1"/>
    <col min="5" max="5" width="14.140625" customWidth="1"/>
    <col min="6" max="6" width="20.85546875" customWidth="1"/>
    <col min="7" max="7" width="5.140625" customWidth="1"/>
    <col min="8" max="8" width="18.7109375" customWidth="1"/>
    <col min="9" max="9" width="17.5703125" customWidth="1"/>
  </cols>
  <sheetData>
    <row r="1" spans="1:17" x14ac:dyDescent="0.25">
      <c r="A1" t="s">
        <v>9</v>
      </c>
      <c r="D1" t="s">
        <v>8</v>
      </c>
    </row>
    <row r="2" spans="1:17" x14ac:dyDescent="0.25">
      <c r="B2" t="s">
        <v>8</v>
      </c>
      <c r="C2" t="s">
        <v>8</v>
      </c>
    </row>
    <row r="3" spans="1:17" x14ac:dyDescent="0.25">
      <c r="A3" s="1" t="s">
        <v>0</v>
      </c>
      <c r="B3" s="1" t="s">
        <v>40</v>
      </c>
      <c r="C3" s="7" t="s">
        <v>41</v>
      </c>
      <c r="D3" s="3" t="s">
        <v>7</v>
      </c>
      <c r="E3" s="11"/>
      <c r="F3" s="11" t="s">
        <v>8</v>
      </c>
    </row>
    <row r="4" spans="1:17" x14ac:dyDescent="0.25">
      <c r="A4" s="2"/>
      <c r="B4" s="2"/>
      <c r="C4" s="8"/>
      <c r="D4" s="8"/>
      <c r="E4" s="11"/>
      <c r="F4" s="7" t="s">
        <v>0</v>
      </c>
      <c r="G4" s="7" t="s">
        <v>42</v>
      </c>
      <c r="H4" s="7" t="s">
        <v>43</v>
      </c>
      <c r="I4" s="7" t="s">
        <v>7</v>
      </c>
    </row>
    <row r="5" spans="1:17" x14ac:dyDescent="0.25">
      <c r="A5" s="1" t="s">
        <v>1</v>
      </c>
      <c r="B5" s="2"/>
      <c r="C5" s="7">
        <f>+C6+C7</f>
        <v>612</v>
      </c>
      <c r="D5" s="7">
        <f>+C5-C19</f>
        <v>-39</v>
      </c>
      <c r="E5" s="11" t="s">
        <v>8</v>
      </c>
      <c r="F5" s="8"/>
      <c r="G5" s="8"/>
      <c r="H5" s="8"/>
      <c r="I5" s="8"/>
    </row>
    <row r="6" spans="1:17" x14ac:dyDescent="0.25">
      <c r="A6" s="1" t="s">
        <v>2</v>
      </c>
      <c r="B6" s="2"/>
      <c r="C6" s="7">
        <v>455</v>
      </c>
      <c r="D6" s="7">
        <f>+C6-C20</f>
        <v>-10</v>
      </c>
      <c r="E6" s="11"/>
      <c r="F6" s="7" t="s">
        <v>1</v>
      </c>
      <c r="G6" s="8"/>
      <c r="H6" s="7">
        <f>+H7+H8</f>
        <v>739</v>
      </c>
      <c r="I6" s="7">
        <f>+H6-H20</f>
        <v>739</v>
      </c>
    </row>
    <row r="7" spans="1:17" x14ac:dyDescent="0.25">
      <c r="A7" s="1" t="s">
        <v>3</v>
      </c>
      <c r="B7" s="2"/>
      <c r="C7" s="7">
        <v>157</v>
      </c>
      <c r="D7" s="7">
        <f>+C7-C21</f>
        <v>-29</v>
      </c>
      <c r="E7" s="11"/>
      <c r="F7" s="7" t="s">
        <v>2</v>
      </c>
      <c r="G7" s="8"/>
      <c r="H7" s="7">
        <v>568</v>
      </c>
      <c r="I7" s="7">
        <f>+C6-H7</f>
        <v>-113</v>
      </c>
    </row>
    <row r="8" spans="1:17" x14ac:dyDescent="0.25">
      <c r="A8" s="2"/>
      <c r="B8" s="2"/>
      <c r="C8" s="8"/>
      <c r="D8" s="8"/>
      <c r="E8" s="11"/>
      <c r="F8" s="7" t="s">
        <v>3</v>
      </c>
      <c r="G8" s="8"/>
      <c r="H8" s="7">
        <v>171</v>
      </c>
      <c r="I8" s="7">
        <f>+H8-H22</f>
        <v>171</v>
      </c>
    </row>
    <row r="9" spans="1:17" x14ac:dyDescent="0.25">
      <c r="A9" s="1" t="s">
        <v>27</v>
      </c>
      <c r="B9" s="2"/>
      <c r="C9" s="7">
        <v>3429</v>
      </c>
      <c r="D9" s="7">
        <f>+C9-C23</f>
        <v>-45</v>
      </c>
      <c r="E9" s="11"/>
      <c r="F9" s="8"/>
      <c r="G9" s="8"/>
      <c r="H9" s="8"/>
      <c r="I9" s="8"/>
    </row>
    <row r="10" spans="1:17" x14ac:dyDescent="0.25">
      <c r="A10" s="1" t="s">
        <v>4</v>
      </c>
      <c r="B10" s="2"/>
      <c r="C10" s="7">
        <f>+C9-C11</f>
        <v>2012</v>
      </c>
      <c r="D10" s="7">
        <f>+C10-C24</f>
        <v>-37</v>
      </c>
      <c r="E10" s="11"/>
      <c r="F10" s="7" t="s">
        <v>27</v>
      </c>
      <c r="G10" s="8"/>
      <c r="H10" s="7">
        <v>1090</v>
      </c>
      <c r="I10" s="7">
        <f>+H10-H24</f>
        <v>1090</v>
      </c>
    </row>
    <row r="11" spans="1:17" x14ac:dyDescent="0.25">
      <c r="A11" s="1" t="s">
        <v>5</v>
      </c>
      <c r="B11" s="2"/>
      <c r="C11" s="7">
        <v>1417</v>
      </c>
      <c r="D11" s="7">
        <f>+C11-C25</f>
        <v>-8</v>
      </c>
      <c r="E11" s="11"/>
      <c r="F11" s="7" t="s">
        <v>4</v>
      </c>
      <c r="G11" s="8"/>
      <c r="H11" s="7">
        <f>+H10-H12</f>
        <v>683</v>
      </c>
      <c r="I11" s="7">
        <f>+H11-H25</f>
        <v>683</v>
      </c>
      <c r="Q11" t="s">
        <v>8</v>
      </c>
    </row>
    <row r="12" spans="1:17" x14ac:dyDescent="0.25">
      <c r="A12" s="2"/>
      <c r="B12" s="2"/>
      <c r="C12" s="8"/>
      <c r="D12" s="8"/>
      <c r="E12" s="11"/>
      <c r="F12" s="7" t="s">
        <v>5</v>
      </c>
      <c r="G12" s="8"/>
      <c r="H12" s="7">
        <v>407</v>
      </c>
      <c r="I12" s="7">
        <f>+H12-H26</f>
        <v>407</v>
      </c>
    </row>
    <row r="13" spans="1:17" x14ac:dyDescent="0.25">
      <c r="A13" s="1" t="s">
        <v>6</v>
      </c>
      <c r="B13" s="2"/>
      <c r="C13" s="9">
        <f>+C5/C9</f>
        <v>0.17847769028871391</v>
      </c>
      <c r="D13" s="4">
        <f>+C27-C13</f>
        <v>8.9143649789890367E-3</v>
      </c>
      <c r="E13" s="11"/>
      <c r="F13" s="8"/>
      <c r="G13" s="8"/>
      <c r="H13" s="8"/>
      <c r="I13" s="8"/>
    </row>
    <row r="14" spans="1:17" x14ac:dyDescent="0.25">
      <c r="A14" s="1"/>
      <c r="B14" s="2"/>
      <c r="C14" s="7"/>
      <c r="D14" s="7"/>
      <c r="E14" s="11"/>
      <c r="F14" s="7" t="s">
        <v>6</v>
      </c>
      <c r="G14" s="8"/>
      <c r="H14" s="10">
        <f>+H6/H10</f>
        <v>0.67798165137614674</v>
      </c>
      <c r="I14" s="4">
        <f>+C13-H14</f>
        <v>-0.49950396108743284</v>
      </c>
    </row>
    <row r="15" spans="1:17" x14ac:dyDescent="0.25">
      <c r="E15" s="11"/>
      <c r="F15" s="7"/>
      <c r="G15" s="8"/>
      <c r="H15" s="7"/>
      <c r="I15" s="7"/>
    </row>
    <row r="16" spans="1:17" x14ac:dyDescent="0.25">
      <c r="A16" t="s">
        <v>37</v>
      </c>
    </row>
    <row r="17" spans="1:11" x14ac:dyDescent="0.25">
      <c r="A17" s="7" t="s">
        <v>0</v>
      </c>
      <c r="B17" s="7" t="s">
        <v>39</v>
      </c>
      <c r="C17" s="7" t="s">
        <v>38</v>
      </c>
      <c r="D17" s="3" t="s">
        <v>7</v>
      </c>
      <c r="F17" t="s">
        <v>8</v>
      </c>
    </row>
    <row r="18" spans="1:11" x14ac:dyDescent="0.25">
      <c r="A18" s="8"/>
      <c r="B18" s="8"/>
      <c r="C18" s="8"/>
      <c r="D18" s="2"/>
      <c r="I18" t="s">
        <v>8</v>
      </c>
    </row>
    <row r="19" spans="1:11" x14ac:dyDescent="0.25">
      <c r="A19" s="7" t="s">
        <v>1</v>
      </c>
      <c r="B19" s="8"/>
      <c r="C19" s="7">
        <f>+C20+C21</f>
        <v>651</v>
      </c>
      <c r="D19" s="1"/>
      <c r="J19" t="s">
        <v>8</v>
      </c>
    </row>
    <row r="20" spans="1:11" x14ac:dyDescent="0.25">
      <c r="A20" s="7" t="s">
        <v>2</v>
      </c>
      <c r="B20" s="8"/>
      <c r="C20" s="7">
        <v>465</v>
      </c>
      <c r="D20" s="1"/>
      <c r="F20" t="s">
        <v>8</v>
      </c>
      <c r="I20" t="s">
        <v>8</v>
      </c>
    </row>
    <row r="21" spans="1:11" x14ac:dyDescent="0.25">
      <c r="A21" s="7" t="s">
        <v>3</v>
      </c>
      <c r="B21" s="8"/>
      <c r="C21" s="7">
        <v>186</v>
      </c>
      <c r="D21" s="1"/>
      <c r="H21" t="s">
        <v>8</v>
      </c>
    </row>
    <row r="22" spans="1:11" x14ac:dyDescent="0.25">
      <c r="A22" s="8"/>
      <c r="B22" s="8"/>
      <c r="C22" s="8"/>
      <c r="D22" s="2"/>
      <c r="F22" t="s">
        <v>8</v>
      </c>
    </row>
    <row r="23" spans="1:11" x14ac:dyDescent="0.25">
      <c r="A23" s="7" t="s">
        <v>27</v>
      </c>
      <c r="B23" s="8"/>
      <c r="C23" s="7">
        <v>3474</v>
      </c>
      <c r="D23" s="1"/>
    </row>
    <row r="24" spans="1:11" x14ac:dyDescent="0.25">
      <c r="A24" s="7" t="s">
        <v>4</v>
      </c>
      <c r="B24" s="8"/>
      <c r="C24" s="7">
        <f>+C23-C25</f>
        <v>2049</v>
      </c>
      <c r="D24" s="1"/>
    </row>
    <row r="25" spans="1:11" x14ac:dyDescent="0.25">
      <c r="A25" s="7" t="s">
        <v>5</v>
      </c>
      <c r="B25" s="8"/>
      <c r="C25" s="7">
        <v>1425</v>
      </c>
      <c r="D25" s="1"/>
    </row>
    <row r="26" spans="1:11" x14ac:dyDescent="0.25">
      <c r="A26" s="8"/>
      <c r="B26" s="8"/>
      <c r="C26" s="8"/>
      <c r="D26" s="2"/>
    </row>
    <row r="27" spans="1:11" x14ac:dyDescent="0.25">
      <c r="A27" s="7" t="s">
        <v>6</v>
      </c>
      <c r="B27" s="8"/>
      <c r="C27" s="9">
        <f>+C19/C23</f>
        <v>0.18739205526770294</v>
      </c>
      <c r="D27" s="1"/>
      <c r="H27" s="11" t="s">
        <v>8</v>
      </c>
    </row>
    <row r="28" spans="1:11" x14ac:dyDescent="0.25">
      <c r="A28" s="7"/>
      <c r="B28" s="8"/>
      <c r="C28" s="7"/>
      <c r="D28" s="1"/>
      <c r="H28" t="s">
        <v>8</v>
      </c>
    </row>
    <row r="29" spans="1:11" x14ac:dyDescent="0.25">
      <c r="H29" t="s">
        <v>33</v>
      </c>
    </row>
    <row r="30" spans="1:11" x14ac:dyDescent="0.25">
      <c r="A30" s="5" t="s">
        <v>10</v>
      </c>
      <c r="B30" s="5" t="s">
        <v>11</v>
      </c>
      <c r="C30" s="5" t="s">
        <v>12</v>
      </c>
      <c r="D30" s="5" t="s">
        <v>13</v>
      </c>
      <c r="E30" s="5" t="s">
        <v>37</v>
      </c>
      <c r="F30" s="5" t="s">
        <v>7</v>
      </c>
      <c r="H30" s="5" t="s">
        <v>10</v>
      </c>
      <c r="I30" s="5" t="s">
        <v>11</v>
      </c>
      <c r="J30" s="5" t="s">
        <v>12</v>
      </c>
      <c r="K30" s="5" t="s">
        <v>13</v>
      </c>
    </row>
    <row r="31" spans="1:11" x14ac:dyDescent="0.25">
      <c r="A31" s="1" t="s">
        <v>14</v>
      </c>
      <c r="B31" s="1">
        <v>2456</v>
      </c>
      <c r="C31" s="1">
        <v>322</v>
      </c>
      <c r="D31" s="9">
        <f>+C31/B31</f>
        <v>0.13110749185667753</v>
      </c>
      <c r="E31" s="9">
        <v>0.14000000000000001</v>
      </c>
      <c r="F31" s="12">
        <f t="shared" ref="F31:F48" si="0">+D31-E31</f>
        <v>-8.8925081433224862E-3</v>
      </c>
      <c r="H31" s="7" t="s">
        <v>14</v>
      </c>
      <c r="I31" s="7">
        <v>1413</v>
      </c>
      <c r="J31" s="7">
        <v>400</v>
      </c>
      <c r="K31" s="9">
        <f>+J31/I31</f>
        <v>0.28308563340410475</v>
      </c>
    </row>
    <row r="32" spans="1:11" x14ac:dyDescent="0.25">
      <c r="A32" s="1" t="s">
        <v>15</v>
      </c>
      <c r="B32" s="1">
        <v>560</v>
      </c>
      <c r="C32" s="1">
        <v>191</v>
      </c>
      <c r="D32" s="9">
        <f t="shared" ref="D32:D48" si="1">+C32/B32</f>
        <v>0.34107142857142858</v>
      </c>
      <c r="E32" s="9">
        <v>0.39</v>
      </c>
      <c r="F32" s="12">
        <f t="shared" si="0"/>
        <v>-4.8928571428571432E-2</v>
      </c>
      <c r="H32" s="7" t="s">
        <v>15</v>
      </c>
      <c r="I32" s="7">
        <v>266</v>
      </c>
      <c r="J32" s="7">
        <v>228</v>
      </c>
      <c r="K32" s="10">
        <f t="shared" ref="K32:K47" si="2">+J32/I32</f>
        <v>0.8571428571428571</v>
      </c>
    </row>
    <row r="33" spans="1:11" x14ac:dyDescent="0.25">
      <c r="A33" s="1" t="s">
        <v>20</v>
      </c>
      <c r="B33" s="1">
        <v>1610</v>
      </c>
      <c r="C33" s="1">
        <v>216</v>
      </c>
      <c r="D33" s="9">
        <f t="shared" si="1"/>
        <v>0.1341614906832298</v>
      </c>
      <c r="E33" s="9">
        <v>0.13</v>
      </c>
      <c r="F33" s="12">
        <f t="shared" si="0"/>
        <v>4.161490683229796E-3</v>
      </c>
      <c r="H33" s="7" t="s">
        <v>20</v>
      </c>
      <c r="I33" s="7">
        <v>911</v>
      </c>
      <c r="J33" s="7">
        <v>209</v>
      </c>
      <c r="K33" s="9">
        <f t="shared" si="2"/>
        <v>0.22941822173435786</v>
      </c>
    </row>
    <row r="34" spans="1:11" x14ac:dyDescent="0.25">
      <c r="A34" s="1" t="s">
        <v>16</v>
      </c>
      <c r="B34" s="1">
        <v>3584</v>
      </c>
      <c r="C34" s="1">
        <v>782</v>
      </c>
      <c r="D34" s="9">
        <f t="shared" si="1"/>
        <v>0.21819196428571427</v>
      </c>
      <c r="E34" s="9">
        <v>0.19</v>
      </c>
      <c r="F34" s="12">
        <f t="shared" si="0"/>
        <v>2.8191964285714272E-2</v>
      </c>
      <c r="H34" s="7" t="s">
        <v>16</v>
      </c>
      <c r="I34" s="7">
        <v>1161</v>
      </c>
      <c r="J34" s="7">
        <v>1081</v>
      </c>
      <c r="K34" s="10">
        <f t="shared" si="2"/>
        <v>0.93109388458225673</v>
      </c>
    </row>
    <row r="35" spans="1:11" x14ac:dyDescent="0.25">
      <c r="A35" s="7" t="s">
        <v>32</v>
      </c>
      <c r="B35" s="7">
        <v>1370</v>
      </c>
      <c r="C35" s="7">
        <v>303</v>
      </c>
      <c r="D35" s="9">
        <f t="shared" si="1"/>
        <v>0.22116788321167882</v>
      </c>
      <c r="E35" s="9">
        <v>0.19</v>
      </c>
      <c r="F35" s="12">
        <f t="shared" si="0"/>
        <v>3.1167883211678821E-2</v>
      </c>
      <c r="H35" s="7" t="s">
        <v>32</v>
      </c>
      <c r="I35" s="7">
        <v>647</v>
      </c>
      <c r="J35" s="7">
        <v>270</v>
      </c>
      <c r="K35" s="9">
        <f>+J35/I35</f>
        <v>0.41731066460587324</v>
      </c>
    </row>
    <row r="36" spans="1:11" x14ac:dyDescent="0.25">
      <c r="A36" s="1" t="s">
        <v>17</v>
      </c>
      <c r="B36" s="1">
        <v>1624</v>
      </c>
      <c r="C36" s="1">
        <v>323</v>
      </c>
      <c r="D36" s="9">
        <f t="shared" si="1"/>
        <v>0.19889162561576354</v>
      </c>
      <c r="E36" s="9">
        <v>0.28000000000000003</v>
      </c>
      <c r="F36" s="12">
        <f t="shared" si="0"/>
        <v>-8.1108374384236487E-2</v>
      </c>
      <c r="H36" s="7" t="s">
        <v>17</v>
      </c>
      <c r="I36" s="7">
        <v>1360</v>
      </c>
      <c r="J36" s="7">
        <v>301</v>
      </c>
      <c r="K36" s="9">
        <f t="shared" si="2"/>
        <v>0.2213235294117647</v>
      </c>
    </row>
    <row r="37" spans="1:11" x14ac:dyDescent="0.25">
      <c r="A37" s="7" t="s">
        <v>26</v>
      </c>
      <c r="B37" s="7">
        <v>324</v>
      </c>
      <c r="C37" s="7">
        <v>145</v>
      </c>
      <c r="D37" s="9">
        <f t="shared" si="1"/>
        <v>0.44753086419753085</v>
      </c>
      <c r="E37" s="10">
        <v>0.32</v>
      </c>
      <c r="F37" s="12">
        <f t="shared" si="0"/>
        <v>0.12753086419753085</v>
      </c>
      <c r="H37" s="7" t="s">
        <v>26</v>
      </c>
      <c r="I37" s="7">
        <v>351</v>
      </c>
      <c r="J37" s="7">
        <v>169</v>
      </c>
      <c r="K37" s="9">
        <f t="shared" si="2"/>
        <v>0.48148148148148145</v>
      </c>
    </row>
    <row r="38" spans="1:11" x14ac:dyDescent="0.25">
      <c r="A38" s="7" t="s">
        <v>30</v>
      </c>
      <c r="B38" s="7">
        <v>906</v>
      </c>
      <c r="C38" s="7">
        <v>531</v>
      </c>
      <c r="D38" s="9">
        <f t="shared" si="1"/>
        <v>0.58609271523178808</v>
      </c>
      <c r="E38" s="9">
        <v>0.68</v>
      </c>
      <c r="F38" s="12">
        <f t="shared" si="0"/>
        <v>-9.3907284768211974E-2</v>
      </c>
      <c r="H38" s="7" t="s">
        <v>30</v>
      </c>
      <c r="I38" s="7">
        <v>145</v>
      </c>
      <c r="J38" s="7">
        <v>444</v>
      </c>
      <c r="K38" s="14">
        <f t="shared" si="2"/>
        <v>3.0620689655172413</v>
      </c>
    </row>
    <row r="39" spans="1:11" x14ac:dyDescent="0.25">
      <c r="A39" s="6" t="s">
        <v>23</v>
      </c>
      <c r="B39" s="6">
        <v>913</v>
      </c>
      <c r="C39" s="6">
        <v>206</v>
      </c>
      <c r="D39" s="9">
        <f t="shared" si="1"/>
        <v>0.22562979189485213</v>
      </c>
      <c r="E39" s="9">
        <v>0.27</v>
      </c>
      <c r="F39" s="12">
        <f t="shared" si="0"/>
        <v>-4.4370208105147885E-2</v>
      </c>
      <c r="H39" s="7" t="s">
        <v>23</v>
      </c>
      <c r="I39" s="7">
        <v>960</v>
      </c>
      <c r="J39" s="7">
        <v>163</v>
      </c>
      <c r="K39" s="9">
        <f>+J39/I39</f>
        <v>0.16979166666666667</v>
      </c>
    </row>
    <row r="40" spans="1:11" x14ac:dyDescent="0.25">
      <c r="A40" s="7" t="s">
        <v>34</v>
      </c>
      <c r="B40" s="7">
        <v>854</v>
      </c>
      <c r="C40" s="7">
        <v>178</v>
      </c>
      <c r="D40" s="9">
        <f t="shared" si="1"/>
        <v>0.20843091334894615</v>
      </c>
      <c r="E40" s="9">
        <v>0.2</v>
      </c>
      <c r="F40" s="12">
        <f t="shared" si="0"/>
        <v>8.4309133489461341E-3</v>
      </c>
      <c r="H40" s="7" t="s">
        <v>22</v>
      </c>
      <c r="I40" s="7">
        <v>734</v>
      </c>
      <c r="J40" s="7">
        <v>109</v>
      </c>
      <c r="K40" s="9">
        <f t="shared" si="2"/>
        <v>0.14850136239782016</v>
      </c>
    </row>
    <row r="41" spans="1:11" x14ac:dyDescent="0.25">
      <c r="A41" s="1" t="s">
        <v>22</v>
      </c>
      <c r="B41" s="1">
        <v>630</v>
      </c>
      <c r="C41" s="1">
        <v>111</v>
      </c>
      <c r="D41" s="9">
        <f t="shared" si="1"/>
        <v>0.1761904761904762</v>
      </c>
      <c r="E41" s="9">
        <v>0.33</v>
      </c>
      <c r="F41" s="12">
        <f t="shared" si="0"/>
        <v>-0.15380952380952381</v>
      </c>
      <c r="H41" s="7" t="s">
        <v>18</v>
      </c>
      <c r="I41" s="7">
        <v>1041</v>
      </c>
      <c r="J41" s="7">
        <v>682</v>
      </c>
      <c r="K41" s="10">
        <f t="shared" si="2"/>
        <v>0.65513928914505282</v>
      </c>
    </row>
    <row r="42" spans="1:11" x14ac:dyDescent="0.25">
      <c r="A42" s="1" t="s">
        <v>18</v>
      </c>
      <c r="B42" s="1">
        <v>2211</v>
      </c>
      <c r="C42" s="1">
        <v>276</v>
      </c>
      <c r="D42" s="9">
        <f t="shared" si="1"/>
        <v>0.12483039348710991</v>
      </c>
      <c r="E42" s="9">
        <v>0.16</v>
      </c>
      <c r="F42" s="12">
        <f t="shared" si="0"/>
        <v>-3.5169606512890098E-2</v>
      </c>
      <c r="H42" s="7" t="s">
        <v>31</v>
      </c>
      <c r="I42" s="7">
        <v>820</v>
      </c>
      <c r="J42" s="7">
        <v>104</v>
      </c>
      <c r="K42" s="9">
        <f t="shared" si="2"/>
        <v>0.12682926829268293</v>
      </c>
    </row>
    <row r="43" spans="1:11" x14ac:dyDescent="0.25">
      <c r="A43" s="7" t="s">
        <v>31</v>
      </c>
      <c r="B43" s="7">
        <v>1514</v>
      </c>
      <c r="C43" s="7">
        <v>111</v>
      </c>
      <c r="D43" s="9">
        <f t="shared" si="1"/>
        <v>7.3315719947159838E-2</v>
      </c>
      <c r="E43" s="9">
        <v>0.09</v>
      </c>
      <c r="F43" s="12">
        <f t="shared" si="0"/>
        <v>-1.6684280052840159E-2</v>
      </c>
      <c r="H43" s="7" t="s">
        <v>35</v>
      </c>
      <c r="I43" s="7">
        <v>143</v>
      </c>
      <c r="J43" s="7">
        <v>151</v>
      </c>
      <c r="K43" s="10">
        <f t="shared" si="2"/>
        <v>1.055944055944056</v>
      </c>
    </row>
    <row r="44" spans="1:11" x14ac:dyDescent="0.25">
      <c r="A44" s="1" t="s">
        <v>21</v>
      </c>
      <c r="B44" s="1">
        <v>1012</v>
      </c>
      <c r="C44" s="1">
        <v>177</v>
      </c>
      <c r="D44" s="9">
        <f t="shared" si="1"/>
        <v>0.17490118577075098</v>
      </c>
      <c r="E44" s="9">
        <v>0.2</v>
      </c>
      <c r="F44" s="12">
        <f t="shared" si="0"/>
        <v>-2.5098814229249033E-2</v>
      </c>
      <c r="H44" s="7" t="s">
        <v>21</v>
      </c>
      <c r="I44" s="7">
        <v>270</v>
      </c>
      <c r="J44" s="7">
        <v>192</v>
      </c>
      <c r="K44" s="10">
        <f t="shared" si="2"/>
        <v>0.71111111111111114</v>
      </c>
    </row>
    <row r="45" spans="1:11" x14ac:dyDescent="0.25">
      <c r="A45" s="1" t="s">
        <v>25</v>
      </c>
      <c r="B45" s="1">
        <v>429</v>
      </c>
      <c r="C45" s="1">
        <v>120</v>
      </c>
      <c r="D45" s="9">
        <f t="shared" si="1"/>
        <v>0.27972027972027974</v>
      </c>
      <c r="E45" s="9">
        <v>0.5</v>
      </c>
      <c r="F45" s="12">
        <f t="shared" si="0"/>
        <v>-0.22027972027972026</v>
      </c>
      <c r="H45" s="7" t="s">
        <v>25</v>
      </c>
      <c r="I45" s="7">
        <v>205</v>
      </c>
      <c r="J45" s="7">
        <v>217</v>
      </c>
      <c r="K45" s="10">
        <f t="shared" si="2"/>
        <v>1.0585365853658537</v>
      </c>
    </row>
    <row r="46" spans="1:11" x14ac:dyDescent="0.25">
      <c r="A46" s="1" t="s">
        <v>19</v>
      </c>
      <c r="B46" s="1">
        <v>1280</v>
      </c>
      <c r="C46" s="1">
        <v>135</v>
      </c>
      <c r="D46" s="9">
        <f t="shared" si="1"/>
        <v>0.10546875</v>
      </c>
      <c r="E46" s="9">
        <v>0.12</v>
      </c>
      <c r="F46" s="12">
        <f t="shared" si="0"/>
        <v>-1.4531249999999996E-2</v>
      </c>
      <c r="H46" s="7" t="s">
        <v>19</v>
      </c>
      <c r="I46" s="7">
        <v>585</v>
      </c>
      <c r="J46" s="7">
        <v>118</v>
      </c>
      <c r="K46" s="9">
        <f t="shared" si="2"/>
        <v>0.20170940170940171</v>
      </c>
    </row>
    <row r="47" spans="1:11" x14ac:dyDescent="0.25">
      <c r="A47" s="7" t="s">
        <v>24</v>
      </c>
      <c r="B47" s="7">
        <v>410</v>
      </c>
      <c r="C47" s="7">
        <v>238</v>
      </c>
      <c r="D47" s="9">
        <f t="shared" si="1"/>
        <v>0.58048780487804874</v>
      </c>
      <c r="E47" s="9">
        <v>0.59</v>
      </c>
      <c r="F47" s="12">
        <f t="shared" si="0"/>
        <v>-9.512195121951228E-3</v>
      </c>
      <c r="H47" s="7" t="s">
        <v>24</v>
      </c>
      <c r="I47" s="7">
        <v>52</v>
      </c>
      <c r="J47" s="7">
        <v>289</v>
      </c>
      <c r="K47" s="14">
        <f t="shared" si="2"/>
        <v>5.5576923076923075</v>
      </c>
    </row>
    <row r="48" spans="1:11" x14ac:dyDescent="0.25">
      <c r="A48" s="3" t="s">
        <v>28</v>
      </c>
      <c r="B48" s="7">
        <f>SUM(B31:B47)</f>
        <v>21687</v>
      </c>
      <c r="C48" s="7">
        <f>SUM(C31:C47)</f>
        <v>4365</v>
      </c>
      <c r="D48" s="9">
        <f t="shared" si="1"/>
        <v>0.20127265181906212</v>
      </c>
      <c r="E48" s="9">
        <v>0.22</v>
      </c>
      <c r="F48" s="12">
        <f t="shared" si="0"/>
        <v>-1.8727348180937881E-2</v>
      </c>
      <c r="H48" s="7" t="s">
        <v>28</v>
      </c>
      <c r="I48" s="7">
        <f>SUM(I31:I47)</f>
        <v>11064</v>
      </c>
      <c r="J48" s="7">
        <f>SUM(J31:J47)</f>
        <v>5127</v>
      </c>
      <c r="K48" s="10">
        <f>+J48/I48</f>
        <v>0.46339479392624727</v>
      </c>
    </row>
    <row r="49" spans="1:6" x14ac:dyDescent="0.25">
      <c r="A49" s="3" t="s">
        <v>37</v>
      </c>
      <c r="B49" s="7">
        <v>23442</v>
      </c>
      <c r="C49" s="7">
        <v>5092</v>
      </c>
      <c r="D49" s="13"/>
      <c r="E49" s="13"/>
      <c r="F49" s="13"/>
    </row>
    <row r="50" spans="1:6" x14ac:dyDescent="0.25">
      <c r="A50" s="3" t="s">
        <v>29</v>
      </c>
      <c r="B50" s="7">
        <f>+B48-B49</f>
        <v>-1755</v>
      </c>
      <c r="C50" s="7">
        <f>+C48-C49</f>
        <v>-727</v>
      </c>
      <c r="D50" s="13"/>
      <c r="E50" s="13"/>
      <c r="F50" s="13"/>
    </row>
    <row r="51" spans="1:6" x14ac:dyDescent="0.25">
      <c r="A51" s="15" t="s">
        <v>36</v>
      </c>
      <c r="B51" s="15">
        <v>151</v>
      </c>
      <c r="C51" s="15">
        <v>2132</v>
      </c>
    </row>
    <row r="53" spans="1:6" x14ac:dyDescent="0.25">
      <c r="A53" t="s">
        <v>8</v>
      </c>
      <c r="B53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Mooney</dc:creator>
  <cp:lastModifiedBy>Bill Mooney</cp:lastModifiedBy>
  <cp:lastPrinted>2020-08-28T16:28:50Z</cp:lastPrinted>
  <dcterms:created xsi:type="dcterms:W3CDTF">2018-05-11T13:33:44Z</dcterms:created>
  <dcterms:modified xsi:type="dcterms:W3CDTF">2021-03-10T14:01:02Z</dcterms:modified>
</cp:coreProperties>
</file>